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8800" windowHeight="12300"/>
  </bookViews>
  <sheets>
    <sheet name="Kitchen Remode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 l="1"/>
  <c r="E47" i="1"/>
  <c r="E78" i="1" s="1"/>
  <c r="E48" i="1"/>
  <c r="E49" i="1"/>
  <c r="E50" i="1"/>
  <c r="E51" i="1"/>
  <c r="E34" i="1"/>
  <c r="E35" i="1"/>
  <c r="E36" i="1"/>
  <c r="E37" i="1"/>
  <c r="E38" i="1"/>
  <c r="E33" i="1"/>
  <c r="C78" i="1" s="1"/>
  <c r="C80" i="1" s="1"/>
  <c r="E41" i="1" l="1"/>
  <c r="E53" i="1"/>
</calcChain>
</file>

<file path=xl/sharedStrings.xml><?xml version="1.0" encoding="utf-8"?>
<sst xmlns="http://schemas.openxmlformats.org/spreadsheetml/2006/main" count="133" uniqueCount="107">
  <si>
    <t>Small Family Kitchen Design Planning Sheet</t>
  </si>
  <si>
    <t>Homeowner Name</t>
  </si>
  <si>
    <t>Sarah Ahmed</t>
  </si>
  <si>
    <t>12 Maple Street, Cityville</t>
  </si>
  <si>
    <t>Contact Number</t>
  </si>
  <si>
    <t>+1 234 567 890</t>
  </si>
  <si>
    <t>sarah.ahmed@email.com</t>
  </si>
  <si>
    <t>Project Name</t>
  </si>
  <si>
    <t>Small Family Kitchen Remodel</t>
  </si>
  <si>
    <t>12 ft × 10 ft</t>
  </si>
  <si>
    <t>Project Start Date</t>
  </si>
  <si>
    <t>Designer / Contractor</t>
  </si>
  <si>
    <t>Bright Homes Interiors</t>
  </si>
  <si>
    <t>Include child-friendly storage, efficient small-space layout</t>
  </si>
  <si>
    <t>Component</t>
  </si>
  <si>
    <t>Location</t>
  </si>
  <si>
    <t>Dimensions</t>
  </si>
  <si>
    <t>Quantity</t>
  </si>
  <si>
    <t>Notes</t>
  </si>
  <si>
    <t>Kitchen Counter</t>
  </si>
  <si>
    <t>Wall A</t>
  </si>
  <si>
    <t>8 ft × 2 ft</t>
  </si>
  <si>
    <t>Granite countertop</t>
  </si>
  <si>
    <t>Upper Cabinets</t>
  </si>
  <si>
    <t>3 ft × 2 ft</t>
  </si>
  <si>
    <t>Include shelves for dishes</t>
  </si>
  <si>
    <t>Lower Cabinets</t>
  </si>
  <si>
    <t>Soft-close drawers</t>
  </si>
  <si>
    <t>Refrigerator</t>
  </si>
  <si>
    <t>Corner</t>
  </si>
  <si>
    <t>3 ft × 3 ft</t>
  </si>
  <si>
    <t>Energy-efficient model</t>
  </si>
  <si>
    <t>Stove / Oven</t>
  </si>
  <si>
    <t>Wall B</t>
  </si>
  <si>
    <t>Gas stove</t>
  </si>
  <si>
    <t>Sink</t>
  </si>
  <si>
    <t>2 ft × 2 ft</t>
  </si>
  <si>
    <t>Stainless steel</t>
  </si>
  <si>
    <t>Dishwasher</t>
  </si>
  <si>
    <t>Integrated style</t>
  </si>
  <si>
    <t>Item</t>
  </si>
  <si>
    <t>Unit Cost ($)</t>
  </si>
  <si>
    <t>Total Cost ($)</t>
  </si>
  <si>
    <t>Material</t>
  </si>
  <si>
    <t>Area / Quantity</t>
  </si>
  <si>
    <t>Floor Tiles</t>
  </si>
  <si>
    <t>120 sq.ft</t>
  </si>
  <si>
    <t>Anti-slip</t>
  </si>
  <si>
    <t>Backsplash</t>
  </si>
  <si>
    <t>40 sq.ft</t>
  </si>
  <si>
    <t>Ceramic</t>
  </si>
  <si>
    <t>Paint</t>
  </si>
  <si>
    <t>150 sq.ft</t>
  </si>
  <si>
    <t>Washable, light color</t>
  </si>
  <si>
    <t>Cabinet Handles</t>
  </si>
  <si>
    <t>10 pcs</t>
  </si>
  <si>
    <t>Phase</t>
  </si>
  <si>
    <t>Start Date</t>
  </si>
  <si>
    <t>End Date</t>
  </si>
  <si>
    <t>Status</t>
  </si>
  <si>
    <t>Demolition</t>
  </si>
  <si>
    <t>Completed</t>
  </si>
  <si>
    <t>Remove old cabinets</t>
  </si>
  <si>
    <t>Electrical &amp; Plumbing</t>
  </si>
  <si>
    <t>In Progress</t>
  </si>
  <si>
    <t>Install outlets &amp; piping</t>
  </si>
  <si>
    <t>Cabinet &amp; Counter Installation</t>
  </si>
  <si>
    <t>Pending</t>
  </si>
  <si>
    <t>Align with layout plan</t>
  </si>
  <si>
    <t>Appliance Installation</t>
  </si>
  <si>
    <t>Test all appliances</t>
  </si>
  <si>
    <t>Finishing &amp; Painting</t>
  </si>
  <si>
    <t>Ensure smooth finish</t>
  </si>
  <si>
    <t>Final Inspection</t>
  </si>
  <si>
    <t>Approve completion</t>
  </si>
  <si>
    <t>Issue / Observation</t>
  </si>
  <si>
    <t>Action Required</t>
  </si>
  <si>
    <t>Completed (Yes/No)</t>
  </si>
  <si>
    <t>Slight leak in faucet</t>
  </si>
  <si>
    <t>Replace seal</t>
  </si>
  <si>
    <t>No</t>
  </si>
  <si>
    <t>Not aligned</t>
  </si>
  <si>
    <t>Re-adjust placement</t>
  </si>
  <si>
    <t>Stove</t>
  </si>
  <si>
    <t>Gas pipe connection checked</t>
  </si>
  <si>
    <t>Safe to use</t>
  </si>
  <si>
    <t>Yes</t>
  </si>
  <si>
    <t>Description</t>
  </si>
  <si>
    <t>Total Appliances Cost</t>
  </si>
  <si>
    <t>Total Materials Cost</t>
  </si>
  <si>
    <t>Total Project Cost</t>
  </si>
  <si>
    <t>Total Timeline Duration (days)</t>
  </si>
  <si>
    <t>Personal / Project Information</t>
  </si>
  <si>
    <t>Kitchen Layout &amp; Components</t>
  </si>
  <si>
    <t>Appliances &amp; Fixtures Budget</t>
  </si>
  <si>
    <t>Note</t>
  </si>
  <si>
    <r>
      <t>Grand Total Budget:</t>
    </r>
    <r>
      <rPr>
        <sz val="11"/>
        <color theme="1"/>
        <rFont val="Roboto"/>
      </rPr>
      <t xml:space="preserve"> </t>
    </r>
  </si>
  <si>
    <t>Materials &amp; Finishes</t>
  </si>
  <si>
    <r>
      <t>Grand Total Materials Cost:</t>
    </r>
    <r>
      <rPr>
        <sz val="11"/>
        <color theme="1"/>
        <rFont val="Roboto"/>
      </rPr>
      <t xml:space="preserve"> </t>
    </r>
  </si>
  <si>
    <t>Timeline &amp; Project Phases</t>
  </si>
  <si>
    <t>Summary:</t>
  </si>
  <si>
    <t>Entries for Usage / Notes</t>
  </si>
  <si>
    <t xml:space="preserve">   Kitchen Dimensions</t>
  </si>
  <si>
    <t xml:space="preserve">   Project End Date</t>
  </si>
  <si>
    <t xml:space="preserve">   Email Address</t>
  </si>
  <si>
    <t xml:space="preserve">   Address</t>
  </si>
  <si>
    <t xml:space="preserve">   Notes/Special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</si>
</sst>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3"/>
      <color theme="1"/>
      <name val="Roboto"/>
    </font>
    <font>
      <b/>
      <sz val="11"/>
      <color theme="0"/>
      <name val="Roboto"/>
    </font>
    <font>
      <b/>
      <sz val="20"/>
      <color theme="0"/>
      <name val="Roboto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/>
      <bottom style="mediumDashDot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170" fontId="5" fillId="2" borderId="0" xfId="0" applyNumberFormat="1" applyFont="1" applyFill="1" applyAlignment="1">
      <alignment horizontal="left" vertical="center"/>
    </xf>
    <xf numFmtId="0" fontId="0" fillId="0" borderId="0" xfId="0" applyFont="1"/>
    <xf numFmtId="0" fontId="1" fillId="3" borderId="2" xfId="0" applyFont="1" applyFill="1" applyBorder="1" applyAlignment="1">
      <alignment horizontal="left" vertical="center" wrapText="1"/>
    </xf>
    <xf numFmtId="15" fontId="1" fillId="3" borderId="2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15" fontId="1" fillId="3" borderId="2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170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</cellXfs>
  <cellStyles count="1">
    <cellStyle name="Normal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0:F28" totalsRowShown="0" headerRowDxfId="28" dataDxfId="29">
  <autoFilter ref="B20:F28"/>
  <tableColumns count="5">
    <tableColumn id="1" name="Component" dataDxfId="34"/>
    <tableColumn id="2" name="Location" dataDxfId="33"/>
    <tableColumn id="3" name="Dimensions" dataDxfId="32"/>
    <tableColumn id="4" name="Quantity" dataDxfId="31"/>
    <tableColumn id="5" name="Notes" dataDxfId="30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2:F38" totalsRowShown="0" headerRowDxfId="26" dataDxfId="25">
  <autoFilter ref="B32:F38"/>
  <tableColumns count="5">
    <tableColumn id="1" name="Item" dataDxfId="27"/>
    <tableColumn id="2" name="Quantity" dataDxfId="6"/>
    <tableColumn id="3" name="Unit Cost ($)" dataDxfId="5"/>
    <tableColumn id="4" name="Total Cost ($)" dataDxfId="3">
      <calculatedColumnFormula>IF(C33="","",C33*D33)</calculatedColumnFormula>
    </tableColumn>
    <tableColumn id="5" name="Note" dataDxfId="4"/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6:F51" totalsRowShown="0" headerRowDxfId="21" dataDxfId="22">
  <autoFilter ref="B46:F51"/>
  <tableColumns count="5">
    <tableColumn id="1" name="Material" dataDxfId="24"/>
    <tableColumn id="2" name="Area / Quantity" dataDxfId="23"/>
    <tableColumn id="3" name="Unit Cost ($)" dataDxfId="2"/>
    <tableColumn id="4" name="Total Cost ($)" dataDxfId="0">
      <calculatedColumnFormula>IF(C47="","",VALUE(LEFT(C47,FIND(" ",C47)-1)) * D47)</calculatedColumnFormula>
    </tableColumn>
    <tableColumn id="5" name="Notes" dataDxfId="1"/>
  </tableColumns>
  <tableStyleInfo name="TableStyleMedium20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8:F65" totalsRowShown="0" headerRowDxfId="14" dataDxfId="15">
  <autoFilter ref="B58:F65"/>
  <tableColumns count="5">
    <tableColumn id="1" name="Phase" dataDxfId="20"/>
    <tableColumn id="2" name="Start Date" dataDxfId="19"/>
    <tableColumn id="3" name="End Date" dataDxfId="18"/>
    <tableColumn id="4" name="Status" dataDxfId="17"/>
    <tableColumn id="5" name="Notes" dataDxfId="16"/>
  </tableColumns>
  <tableStyleInfo name="TableStyleMedium20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9:F73" totalsRowShown="0" headerRowDxfId="7" dataDxfId="8">
  <autoFilter ref="B69:F73"/>
  <tableColumns count="5">
    <tableColumn id="1" name="Component" dataDxfId="13"/>
    <tableColumn id="2" name="Issue / Observation" dataDxfId="12"/>
    <tableColumn id="3" name="Action Required" dataDxfId="11"/>
    <tableColumn id="4" name="Completed (Yes/No)" dataDxfId="10"/>
    <tableColumn id="5" name="Note" dataDxfId="9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94"/>
  <sheetViews>
    <sheetView showGridLines="0" tabSelected="1" workbookViewId="0">
      <selection activeCell="I7" sqref="I7"/>
    </sheetView>
  </sheetViews>
  <sheetFormatPr defaultRowHeight="15" x14ac:dyDescent="0.25"/>
  <cols>
    <col min="1" max="1" width="2.42578125" customWidth="1"/>
    <col min="2" max="2" width="25.85546875" customWidth="1"/>
    <col min="3" max="3" width="21.7109375" customWidth="1"/>
    <col min="4" max="4" width="20.7109375" customWidth="1"/>
    <col min="5" max="5" width="22.5703125" customWidth="1"/>
    <col min="6" max="6" width="38.85546875" customWidth="1"/>
  </cols>
  <sheetData>
    <row r="2" spans="2:6" ht="30.75" customHeight="1" x14ac:dyDescent="0.25">
      <c r="B2" s="23" t="s">
        <v>0</v>
      </c>
      <c r="C2" s="23"/>
      <c r="D2" s="23"/>
      <c r="E2" s="23"/>
      <c r="F2" s="23"/>
    </row>
    <row r="3" spans="2:6" ht="16.5" x14ac:dyDescent="0.3">
      <c r="B3" s="2"/>
      <c r="C3" s="2"/>
      <c r="D3" s="2"/>
      <c r="E3" s="2"/>
      <c r="F3" s="2"/>
    </row>
    <row r="4" spans="2:6" ht="16.5" x14ac:dyDescent="0.3">
      <c r="B4" s="2"/>
      <c r="C4" s="2"/>
      <c r="D4" s="2"/>
      <c r="E4" s="2"/>
      <c r="F4" s="2"/>
    </row>
    <row r="5" spans="2:6" ht="21.95" customHeight="1" thickBot="1" x14ac:dyDescent="0.3">
      <c r="B5" s="20" t="s">
        <v>92</v>
      </c>
      <c r="C5" s="20"/>
      <c r="D5" s="20"/>
      <c r="E5" s="20"/>
      <c r="F5" s="20"/>
    </row>
    <row r="6" spans="2:6" ht="9.9499999999999993" customHeight="1" x14ac:dyDescent="0.3">
      <c r="B6" s="2"/>
      <c r="C6" s="2"/>
      <c r="D6" s="2"/>
      <c r="E6" s="2"/>
      <c r="F6" s="2"/>
    </row>
    <row r="7" spans="2:6" ht="30" customHeight="1" thickBot="1" x14ac:dyDescent="0.3">
      <c r="B7" s="4" t="s">
        <v>1</v>
      </c>
      <c r="C7" s="16" t="s">
        <v>2</v>
      </c>
      <c r="D7" s="16"/>
      <c r="E7" s="4" t="s">
        <v>105</v>
      </c>
      <c r="F7" s="18" t="s">
        <v>3</v>
      </c>
    </row>
    <row r="8" spans="2:6" ht="9.9499999999999993" customHeight="1" x14ac:dyDescent="0.3">
      <c r="D8" s="2"/>
      <c r="E8" s="2"/>
      <c r="F8" s="2"/>
    </row>
    <row r="9" spans="2:6" ht="30" customHeight="1" thickBot="1" x14ac:dyDescent="0.3">
      <c r="B9" s="4" t="s">
        <v>4</v>
      </c>
      <c r="C9" s="16" t="s">
        <v>5</v>
      </c>
      <c r="D9" s="16"/>
      <c r="E9" s="4" t="s">
        <v>104</v>
      </c>
      <c r="F9" s="18" t="s">
        <v>6</v>
      </c>
    </row>
    <row r="10" spans="2:6" ht="9.9499999999999993" customHeight="1" x14ac:dyDescent="0.3">
      <c r="D10" s="2"/>
      <c r="E10" s="2"/>
      <c r="F10" s="2"/>
    </row>
    <row r="11" spans="2:6" ht="30" customHeight="1" thickBot="1" x14ac:dyDescent="0.3">
      <c r="B11" s="4" t="s">
        <v>7</v>
      </c>
      <c r="C11" s="16" t="s">
        <v>8</v>
      </c>
      <c r="D11" s="16"/>
      <c r="E11" s="4" t="s">
        <v>102</v>
      </c>
      <c r="F11" s="18" t="s">
        <v>9</v>
      </c>
    </row>
    <row r="12" spans="2:6" ht="9.9499999999999993" customHeight="1" x14ac:dyDescent="0.3">
      <c r="D12" s="2"/>
      <c r="E12" s="2"/>
      <c r="F12" s="2"/>
    </row>
    <row r="13" spans="2:6" ht="30" customHeight="1" thickBot="1" x14ac:dyDescent="0.3">
      <c r="B13" s="4" t="s">
        <v>10</v>
      </c>
      <c r="C13" s="17">
        <v>46037</v>
      </c>
      <c r="D13" s="17"/>
      <c r="E13" s="4" t="s">
        <v>103</v>
      </c>
      <c r="F13" s="19">
        <v>46068</v>
      </c>
    </row>
    <row r="14" spans="2:6" ht="9.9499999999999993" customHeight="1" x14ac:dyDescent="0.3">
      <c r="D14" s="2"/>
      <c r="E14" s="2"/>
      <c r="F14" s="2"/>
    </row>
    <row r="15" spans="2:6" ht="30" customHeight="1" thickBot="1" x14ac:dyDescent="0.3">
      <c r="B15" s="4" t="s">
        <v>11</v>
      </c>
      <c r="C15" s="16" t="s">
        <v>12</v>
      </c>
      <c r="D15" s="16"/>
      <c r="E15" s="4" t="s">
        <v>106</v>
      </c>
      <c r="F15" s="18" t="s">
        <v>13</v>
      </c>
    </row>
    <row r="16" spans="2:6" ht="9.9499999999999993" customHeight="1" x14ac:dyDescent="0.3">
      <c r="D16" s="2"/>
      <c r="E16" s="2"/>
      <c r="F16" s="2"/>
    </row>
    <row r="17" spans="2:6" ht="16.5" x14ac:dyDescent="0.3">
      <c r="B17" s="2"/>
      <c r="C17" s="2"/>
      <c r="D17" s="2"/>
      <c r="E17" s="2"/>
      <c r="F17" s="2"/>
    </row>
    <row r="18" spans="2:6" ht="21.95" customHeight="1" thickBot="1" x14ac:dyDescent="0.3">
      <c r="B18" s="20" t="s">
        <v>93</v>
      </c>
      <c r="C18" s="20"/>
      <c r="D18" s="20"/>
      <c r="E18" s="20"/>
      <c r="F18" s="20"/>
    </row>
    <row r="19" spans="2:6" ht="16.5" x14ac:dyDescent="0.3">
      <c r="B19" s="2"/>
      <c r="C19" s="2"/>
      <c r="D19" s="2"/>
      <c r="E19" s="2"/>
      <c r="F19" s="2"/>
    </row>
    <row r="20" spans="2:6" ht="30" customHeight="1" x14ac:dyDescent="0.25">
      <c r="B20" s="3" t="s">
        <v>14</v>
      </c>
      <c r="C20" s="3" t="s">
        <v>15</v>
      </c>
      <c r="D20" s="3" t="s">
        <v>16</v>
      </c>
      <c r="E20" s="3" t="s">
        <v>17</v>
      </c>
      <c r="F20" s="3" t="s">
        <v>18</v>
      </c>
    </row>
    <row r="21" spans="2:6" ht="30" customHeight="1" x14ac:dyDescent="0.25">
      <c r="B21" s="4" t="s">
        <v>19</v>
      </c>
      <c r="C21" s="4" t="s">
        <v>20</v>
      </c>
      <c r="D21" s="4" t="s">
        <v>21</v>
      </c>
      <c r="E21" s="4">
        <v>1</v>
      </c>
      <c r="F21" s="4" t="s">
        <v>22</v>
      </c>
    </row>
    <row r="22" spans="2:6" ht="30" customHeight="1" x14ac:dyDescent="0.25">
      <c r="B22" s="4" t="s">
        <v>23</v>
      </c>
      <c r="C22" s="4" t="s">
        <v>20</v>
      </c>
      <c r="D22" s="4" t="s">
        <v>24</v>
      </c>
      <c r="E22" s="4">
        <v>4</v>
      </c>
      <c r="F22" s="4" t="s">
        <v>25</v>
      </c>
    </row>
    <row r="23" spans="2:6" ht="30" customHeight="1" x14ac:dyDescent="0.25">
      <c r="B23" s="4" t="s">
        <v>26</v>
      </c>
      <c r="C23" s="4" t="s">
        <v>20</v>
      </c>
      <c r="D23" s="4" t="s">
        <v>24</v>
      </c>
      <c r="E23" s="4">
        <v>3</v>
      </c>
      <c r="F23" s="4" t="s">
        <v>27</v>
      </c>
    </row>
    <row r="24" spans="2:6" ht="30" customHeight="1" x14ac:dyDescent="0.25">
      <c r="B24" s="4" t="s">
        <v>28</v>
      </c>
      <c r="C24" s="4" t="s">
        <v>29</v>
      </c>
      <c r="D24" s="4" t="s">
        <v>30</v>
      </c>
      <c r="E24" s="4">
        <v>1</v>
      </c>
      <c r="F24" s="4" t="s">
        <v>31</v>
      </c>
    </row>
    <row r="25" spans="2:6" ht="30" customHeight="1" x14ac:dyDescent="0.25">
      <c r="B25" s="4" t="s">
        <v>32</v>
      </c>
      <c r="C25" s="4" t="s">
        <v>33</v>
      </c>
      <c r="D25" s="4" t="s">
        <v>24</v>
      </c>
      <c r="E25" s="4">
        <v>1</v>
      </c>
      <c r="F25" s="4" t="s">
        <v>34</v>
      </c>
    </row>
    <row r="26" spans="2:6" ht="30" customHeight="1" x14ac:dyDescent="0.25">
      <c r="B26" s="4" t="s">
        <v>35</v>
      </c>
      <c r="C26" s="4" t="s">
        <v>20</v>
      </c>
      <c r="D26" s="4" t="s">
        <v>36</v>
      </c>
      <c r="E26" s="4">
        <v>1</v>
      </c>
      <c r="F26" s="4" t="s">
        <v>37</v>
      </c>
    </row>
    <row r="27" spans="2:6" ht="30" customHeight="1" x14ac:dyDescent="0.25">
      <c r="B27" s="4" t="s">
        <v>38</v>
      </c>
      <c r="C27" s="4" t="s">
        <v>20</v>
      </c>
      <c r="D27" s="4" t="s">
        <v>36</v>
      </c>
      <c r="E27" s="4">
        <v>1</v>
      </c>
      <c r="F27" s="4" t="s">
        <v>39</v>
      </c>
    </row>
    <row r="28" spans="2:6" ht="30" customHeight="1" x14ac:dyDescent="0.25">
      <c r="B28" s="7"/>
      <c r="C28" s="7"/>
      <c r="D28" s="7"/>
      <c r="E28" s="7"/>
      <c r="F28" s="7"/>
    </row>
    <row r="29" spans="2:6" ht="16.5" x14ac:dyDescent="0.3">
      <c r="B29" s="2"/>
      <c r="C29" s="2"/>
      <c r="D29" s="2"/>
      <c r="E29" s="2"/>
      <c r="F29" s="2"/>
    </row>
    <row r="30" spans="2:6" ht="21.95" customHeight="1" thickBot="1" x14ac:dyDescent="0.3">
      <c r="B30" s="20" t="s">
        <v>94</v>
      </c>
      <c r="C30" s="20"/>
      <c r="D30" s="20"/>
      <c r="E30" s="20"/>
      <c r="F30" s="20"/>
    </row>
    <row r="31" spans="2:6" ht="16.5" x14ac:dyDescent="0.3">
      <c r="B31" s="2"/>
      <c r="C31" s="2"/>
      <c r="D31" s="2"/>
      <c r="E31" s="2"/>
      <c r="F31" s="2"/>
    </row>
    <row r="32" spans="2:6" ht="30" customHeight="1" x14ac:dyDescent="0.25">
      <c r="B32" s="3" t="s">
        <v>40</v>
      </c>
      <c r="C32" s="3" t="s">
        <v>17</v>
      </c>
      <c r="D32" s="3" t="s">
        <v>41</v>
      </c>
      <c r="E32" s="3" t="s">
        <v>42</v>
      </c>
      <c r="F32" s="8" t="s">
        <v>95</v>
      </c>
    </row>
    <row r="33" spans="2:6" ht="30" customHeight="1" x14ac:dyDescent="0.25">
      <c r="B33" s="4" t="s">
        <v>28</v>
      </c>
      <c r="C33" s="4">
        <v>1</v>
      </c>
      <c r="D33" s="12">
        <v>800</v>
      </c>
      <c r="E33" s="12">
        <f>IF(C33="","",C33*D33)</f>
        <v>800</v>
      </c>
      <c r="F33" s="7"/>
    </row>
    <row r="34" spans="2:6" ht="30" customHeight="1" x14ac:dyDescent="0.25">
      <c r="B34" s="4" t="s">
        <v>32</v>
      </c>
      <c r="C34" s="4">
        <v>1</v>
      </c>
      <c r="D34" s="12">
        <v>500</v>
      </c>
      <c r="E34" s="12">
        <f t="shared" ref="E34:E38" si="0">IF(C34="","",C34*D34)</f>
        <v>500</v>
      </c>
      <c r="F34" s="7"/>
    </row>
    <row r="35" spans="2:6" ht="30" customHeight="1" x14ac:dyDescent="0.25">
      <c r="B35" s="4" t="s">
        <v>38</v>
      </c>
      <c r="C35" s="4">
        <v>1</v>
      </c>
      <c r="D35" s="12">
        <v>400</v>
      </c>
      <c r="E35" s="12">
        <f t="shared" si="0"/>
        <v>400</v>
      </c>
      <c r="F35" s="7"/>
    </row>
    <row r="36" spans="2:6" ht="30" customHeight="1" x14ac:dyDescent="0.25">
      <c r="B36" s="4" t="s">
        <v>35</v>
      </c>
      <c r="C36" s="4">
        <v>1</v>
      </c>
      <c r="D36" s="12">
        <v>150</v>
      </c>
      <c r="E36" s="12">
        <f t="shared" si="0"/>
        <v>150</v>
      </c>
      <c r="F36" s="7"/>
    </row>
    <row r="37" spans="2:6" ht="30" customHeight="1" x14ac:dyDescent="0.25">
      <c r="B37" s="4" t="s">
        <v>19</v>
      </c>
      <c r="C37" s="4">
        <v>1</v>
      </c>
      <c r="D37" s="12">
        <v>1200</v>
      </c>
      <c r="E37" s="12">
        <f t="shared" si="0"/>
        <v>1200</v>
      </c>
      <c r="F37" s="7"/>
    </row>
    <row r="38" spans="2:6" ht="30" customHeight="1" x14ac:dyDescent="0.25">
      <c r="B38" s="7"/>
      <c r="C38" s="7"/>
      <c r="D38" s="13"/>
      <c r="E38" s="12" t="str">
        <f t="shared" si="0"/>
        <v/>
      </c>
      <c r="F38" s="7"/>
    </row>
    <row r="39" spans="2:6" ht="30" customHeight="1" x14ac:dyDescent="0.3">
      <c r="B39" s="6"/>
      <c r="C39" s="2"/>
      <c r="D39" s="2"/>
      <c r="E39" s="2"/>
      <c r="F39" s="2"/>
    </row>
    <row r="40" spans="2:6" ht="9.9499999999999993" customHeight="1" x14ac:dyDescent="0.3">
      <c r="B40" s="7"/>
      <c r="C40" s="2"/>
      <c r="D40" s="2"/>
      <c r="E40" s="2"/>
      <c r="F40" s="2"/>
    </row>
    <row r="41" spans="2:6" s="1" customFormat="1" ht="24.95" customHeight="1" x14ac:dyDescent="0.25">
      <c r="C41" s="7"/>
      <c r="D41" s="8" t="s">
        <v>96</v>
      </c>
      <c r="E41" s="14">
        <f>SUM(E33:E38)</f>
        <v>3050</v>
      </c>
      <c r="F41" s="7"/>
    </row>
    <row r="42" spans="2:6" ht="9.9499999999999993" customHeight="1" x14ac:dyDescent="0.3">
      <c r="B42" s="2"/>
      <c r="C42" s="2"/>
      <c r="D42" s="2"/>
      <c r="E42" s="2"/>
      <c r="F42" s="2"/>
    </row>
    <row r="43" spans="2:6" ht="16.5" x14ac:dyDescent="0.3">
      <c r="B43" s="2"/>
      <c r="C43" s="2"/>
      <c r="D43" s="2"/>
      <c r="E43" s="2"/>
      <c r="F43" s="2"/>
    </row>
    <row r="44" spans="2:6" ht="21.95" customHeight="1" thickBot="1" x14ac:dyDescent="0.3">
      <c r="B44" s="20" t="s">
        <v>97</v>
      </c>
      <c r="C44" s="20"/>
      <c r="D44" s="20"/>
      <c r="E44" s="20"/>
      <c r="F44" s="20"/>
    </row>
    <row r="45" spans="2:6" ht="16.5" x14ac:dyDescent="0.3">
      <c r="B45" s="2"/>
      <c r="C45" s="2"/>
      <c r="D45" s="2"/>
      <c r="E45" s="2"/>
      <c r="F45" s="2"/>
    </row>
    <row r="46" spans="2:6" ht="30" customHeight="1" x14ac:dyDescent="0.25">
      <c r="B46" s="3" t="s">
        <v>43</v>
      </c>
      <c r="C46" s="3" t="s">
        <v>44</v>
      </c>
      <c r="D46" s="3" t="s">
        <v>41</v>
      </c>
      <c r="E46" s="3" t="s">
        <v>42</v>
      </c>
      <c r="F46" s="3" t="s">
        <v>18</v>
      </c>
    </row>
    <row r="47" spans="2:6" ht="30" customHeight="1" x14ac:dyDescent="0.25">
      <c r="B47" s="4" t="s">
        <v>45</v>
      </c>
      <c r="C47" s="4" t="s">
        <v>46</v>
      </c>
      <c r="D47" s="4">
        <v>3</v>
      </c>
      <c r="E47" s="12">
        <f t="shared" ref="E47:E51" si="1">IF(C47="","",VALUE(LEFT(C47,FIND(" ",C47)-1)) * D47)</f>
        <v>360</v>
      </c>
      <c r="F47" s="4" t="s">
        <v>47</v>
      </c>
    </row>
    <row r="48" spans="2:6" ht="30" customHeight="1" x14ac:dyDescent="0.25">
      <c r="B48" s="4" t="s">
        <v>48</v>
      </c>
      <c r="C48" s="4" t="s">
        <v>49</v>
      </c>
      <c r="D48" s="4">
        <v>8</v>
      </c>
      <c r="E48" s="12">
        <f t="shared" si="1"/>
        <v>320</v>
      </c>
      <c r="F48" s="4" t="s">
        <v>50</v>
      </c>
    </row>
    <row r="49" spans="2:6" ht="30" customHeight="1" x14ac:dyDescent="0.25">
      <c r="B49" s="4" t="s">
        <v>51</v>
      </c>
      <c r="C49" s="4" t="s">
        <v>52</v>
      </c>
      <c r="D49" s="4">
        <v>1.5</v>
      </c>
      <c r="E49" s="12">
        <f t="shared" si="1"/>
        <v>225</v>
      </c>
      <c r="F49" s="4" t="s">
        <v>53</v>
      </c>
    </row>
    <row r="50" spans="2:6" ht="30" customHeight="1" x14ac:dyDescent="0.25">
      <c r="B50" s="4" t="s">
        <v>54</v>
      </c>
      <c r="C50" s="4" t="s">
        <v>55</v>
      </c>
      <c r="D50" s="4">
        <v>5</v>
      </c>
      <c r="E50" s="12">
        <f t="shared" si="1"/>
        <v>50</v>
      </c>
      <c r="F50" s="4" t="s">
        <v>37</v>
      </c>
    </row>
    <row r="51" spans="2:6" ht="30" customHeight="1" x14ac:dyDescent="0.3">
      <c r="B51" s="7"/>
      <c r="C51" s="2"/>
      <c r="D51" s="2"/>
      <c r="E51" s="12" t="str">
        <f t="shared" si="1"/>
        <v/>
      </c>
      <c r="F51" s="2"/>
    </row>
    <row r="52" spans="2:6" ht="30" customHeight="1" x14ac:dyDescent="0.3">
      <c r="C52" s="2"/>
      <c r="D52" s="2"/>
      <c r="E52" s="2"/>
      <c r="F52" s="2"/>
    </row>
    <row r="53" spans="2:6" s="1" customFormat="1" ht="24.95" customHeight="1" x14ac:dyDescent="0.25">
      <c r="B53" s="7"/>
      <c r="C53" s="10" t="s">
        <v>98</v>
      </c>
      <c r="D53" s="10"/>
      <c r="E53" s="14">
        <f>SUM(E47:E51)</f>
        <v>955</v>
      </c>
      <c r="F53" s="7"/>
    </row>
    <row r="54" spans="2:6" ht="16.5" x14ac:dyDescent="0.3">
      <c r="B54" s="2"/>
      <c r="C54" s="2"/>
      <c r="D54" s="2"/>
      <c r="E54" s="2"/>
      <c r="F54" s="2"/>
    </row>
    <row r="55" spans="2:6" ht="16.5" x14ac:dyDescent="0.3">
      <c r="B55" s="2"/>
      <c r="C55" s="2"/>
      <c r="D55" s="2"/>
      <c r="E55" s="2"/>
      <c r="F55" s="2"/>
    </row>
    <row r="56" spans="2:6" ht="21.95" customHeight="1" thickBot="1" x14ac:dyDescent="0.3">
      <c r="B56" s="20" t="s">
        <v>99</v>
      </c>
      <c r="C56" s="20"/>
      <c r="D56" s="20"/>
      <c r="E56" s="20"/>
      <c r="F56" s="20"/>
    </row>
    <row r="57" spans="2:6" ht="16.5" x14ac:dyDescent="0.3">
      <c r="B57" s="2"/>
      <c r="C57" s="2"/>
      <c r="D57" s="2"/>
      <c r="E57" s="2"/>
      <c r="F57" s="2"/>
    </row>
    <row r="58" spans="2:6" ht="30" customHeight="1" x14ac:dyDescent="0.25">
      <c r="B58" s="3" t="s">
        <v>56</v>
      </c>
      <c r="C58" s="3" t="s">
        <v>57</v>
      </c>
      <c r="D58" s="3" t="s">
        <v>58</v>
      </c>
      <c r="E58" s="3" t="s">
        <v>59</v>
      </c>
      <c r="F58" s="3" t="s">
        <v>18</v>
      </c>
    </row>
    <row r="59" spans="2:6" ht="30" customHeight="1" x14ac:dyDescent="0.25">
      <c r="B59" s="4" t="s">
        <v>60</v>
      </c>
      <c r="C59" s="5">
        <v>46037</v>
      </c>
      <c r="D59" s="5">
        <v>46038</v>
      </c>
      <c r="E59" s="4" t="s">
        <v>61</v>
      </c>
      <c r="F59" s="4" t="s">
        <v>62</v>
      </c>
    </row>
    <row r="60" spans="2:6" ht="30" customHeight="1" x14ac:dyDescent="0.25">
      <c r="B60" s="4" t="s">
        <v>63</v>
      </c>
      <c r="C60" s="5">
        <v>46040</v>
      </c>
      <c r="D60" s="5">
        <v>46044</v>
      </c>
      <c r="E60" s="4" t="s">
        <v>64</v>
      </c>
      <c r="F60" s="4" t="s">
        <v>65</v>
      </c>
    </row>
    <row r="61" spans="2:6" ht="30" customHeight="1" x14ac:dyDescent="0.25">
      <c r="B61" s="4" t="s">
        <v>66</v>
      </c>
      <c r="C61" s="5">
        <v>46045</v>
      </c>
      <c r="D61" s="5">
        <v>46052</v>
      </c>
      <c r="E61" s="4" t="s">
        <v>67</v>
      </c>
      <c r="F61" s="4" t="s">
        <v>68</v>
      </c>
    </row>
    <row r="62" spans="2:6" ht="30" customHeight="1" x14ac:dyDescent="0.25">
      <c r="B62" s="4" t="s">
        <v>69</v>
      </c>
      <c r="C62" s="5">
        <v>46053</v>
      </c>
      <c r="D62" s="5">
        <v>46054</v>
      </c>
      <c r="E62" s="4" t="s">
        <v>67</v>
      </c>
      <c r="F62" s="4" t="s">
        <v>70</v>
      </c>
    </row>
    <row r="63" spans="2:6" ht="30" customHeight="1" x14ac:dyDescent="0.25">
      <c r="B63" s="4" t="s">
        <v>71</v>
      </c>
      <c r="C63" s="5">
        <v>46057</v>
      </c>
      <c r="D63" s="5">
        <v>46063</v>
      </c>
      <c r="E63" s="4" t="s">
        <v>67</v>
      </c>
      <c r="F63" s="4" t="s">
        <v>72</v>
      </c>
    </row>
    <row r="64" spans="2:6" ht="30" customHeight="1" x14ac:dyDescent="0.25">
      <c r="B64" s="4" t="s">
        <v>73</v>
      </c>
      <c r="C64" s="5">
        <v>46064</v>
      </c>
      <c r="D64" s="5">
        <v>46068</v>
      </c>
      <c r="E64" s="4" t="s">
        <v>67</v>
      </c>
      <c r="F64" s="4" t="s">
        <v>74</v>
      </c>
    </row>
    <row r="65" spans="2:6" ht="30" customHeight="1" x14ac:dyDescent="0.3">
      <c r="B65" s="2"/>
      <c r="C65" s="2"/>
      <c r="D65" s="2"/>
      <c r="E65" s="2"/>
      <c r="F65" s="2"/>
    </row>
    <row r="66" spans="2:6" ht="16.5" x14ac:dyDescent="0.3">
      <c r="B66" s="2"/>
      <c r="C66" s="2"/>
      <c r="D66" s="2"/>
      <c r="E66" s="2"/>
      <c r="F66" s="2"/>
    </row>
    <row r="67" spans="2:6" ht="21.95" customHeight="1" thickBot="1" x14ac:dyDescent="0.3">
      <c r="B67" s="20" t="s">
        <v>101</v>
      </c>
      <c r="C67" s="20"/>
      <c r="D67" s="20"/>
      <c r="E67" s="20"/>
      <c r="F67" s="20"/>
    </row>
    <row r="68" spans="2:6" ht="16.5" x14ac:dyDescent="0.3">
      <c r="B68" s="2"/>
      <c r="C68" s="2"/>
      <c r="D68" s="2"/>
      <c r="E68" s="2"/>
      <c r="F68" s="2"/>
    </row>
    <row r="69" spans="2:6" ht="30" customHeight="1" x14ac:dyDescent="0.25">
      <c r="B69" s="3" t="s">
        <v>14</v>
      </c>
      <c r="C69" s="3" t="s">
        <v>75</v>
      </c>
      <c r="D69" s="3" t="s">
        <v>76</v>
      </c>
      <c r="E69" s="3" t="s">
        <v>77</v>
      </c>
      <c r="F69" s="7" t="s">
        <v>95</v>
      </c>
    </row>
    <row r="70" spans="2:6" ht="30" customHeight="1" x14ac:dyDescent="0.25">
      <c r="B70" s="4" t="s">
        <v>35</v>
      </c>
      <c r="C70" s="4" t="s">
        <v>78</v>
      </c>
      <c r="D70" s="4" t="s">
        <v>79</v>
      </c>
      <c r="E70" s="4" t="s">
        <v>80</v>
      </c>
      <c r="F70" s="7"/>
    </row>
    <row r="71" spans="2:6" ht="30" customHeight="1" x14ac:dyDescent="0.25">
      <c r="B71" s="4" t="s">
        <v>38</v>
      </c>
      <c r="C71" s="4" t="s">
        <v>81</v>
      </c>
      <c r="D71" s="4" t="s">
        <v>82</v>
      </c>
      <c r="E71" s="4" t="s">
        <v>80</v>
      </c>
      <c r="F71" s="7"/>
    </row>
    <row r="72" spans="2:6" ht="30" customHeight="1" x14ac:dyDescent="0.25">
      <c r="B72" s="4" t="s">
        <v>83</v>
      </c>
      <c r="C72" s="4" t="s">
        <v>84</v>
      </c>
      <c r="D72" s="4" t="s">
        <v>85</v>
      </c>
      <c r="E72" s="4" t="s">
        <v>86</v>
      </c>
      <c r="F72" s="7"/>
    </row>
    <row r="73" spans="2:6" ht="30" customHeight="1" x14ac:dyDescent="0.25">
      <c r="B73" s="7"/>
      <c r="C73" s="7"/>
      <c r="D73" s="7"/>
      <c r="E73" s="7"/>
      <c r="F73" s="7"/>
    </row>
    <row r="74" spans="2:6" ht="16.5" x14ac:dyDescent="0.3">
      <c r="B74" s="2"/>
      <c r="C74" s="2"/>
      <c r="D74" s="2"/>
      <c r="E74" s="2"/>
      <c r="F74" s="2"/>
    </row>
    <row r="75" spans="2:6" ht="21.95" customHeight="1" thickBot="1" x14ac:dyDescent="0.3">
      <c r="B75" s="20" t="s">
        <v>100</v>
      </c>
      <c r="C75" s="20"/>
      <c r="D75" s="20"/>
      <c r="E75" s="20"/>
      <c r="F75" s="20"/>
    </row>
    <row r="76" spans="2:6" ht="16.5" x14ac:dyDescent="0.3">
      <c r="B76" s="2"/>
      <c r="C76" s="2"/>
      <c r="D76" s="2"/>
      <c r="E76" s="2"/>
      <c r="F76" s="2"/>
    </row>
    <row r="77" spans="2:6" ht="16.5" x14ac:dyDescent="0.3">
      <c r="B77" s="3" t="s">
        <v>87</v>
      </c>
      <c r="C77" s="3"/>
      <c r="D77" s="2"/>
      <c r="E77" s="2"/>
      <c r="F77" s="2"/>
    </row>
    <row r="78" spans="2:6" ht="30" customHeight="1" thickBot="1" x14ac:dyDescent="0.35">
      <c r="B78" s="4" t="s">
        <v>88</v>
      </c>
      <c r="C78" s="21">
        <f>SUM(Table2[Total Cost ($)])</f>
        <v>3050</v>
      </c>
      <c r="D78" s="4" t="s">
        <v>89</v>
      </c>
      <c r="E78" s="22">
        <f>SUM(Table3[Total Cost ($)])</f>
        <v>955</v>
      </c>
      <c r="F78" s="2"/>
    </row>
    <row r="79" spans="2:6" ht="9.9499999999999993" customHeight="1" x14ac:dyDescent="0.3">
      <c r="B79" s="15"/>
      <c r="C79" s="15"/>
      <c r="D79" s="2"/>
      <c r="E79" s="2"/>
      <c r="F79" s="2"/>
    </row>
    <row r="80" spans="2:6" ht="30" customHeight="1" thickBot="1" x14ac:dyDescent="0.3">
      <c r="B80" s="4" t="s">
        <v>90</v>
      </c>
      <c r="C80" s="21">
        <f>C78+E78</f>
        <v>4005</v>
      </c>
      <c r="D80" s="4" t="s">
        <v>91</v>
      </c>
      <c r="E80" s="22" t="str">
        <f>(MAX(C59:C65)-MIN(D59:D65)+1) &amp;" days"</f>
        <v>27 days</v>
      </c>
      <c r="F80" s="7"/>
    </row>
    <row r="81" spans="2:6" ht="16.5" x14ac:dyDescent="0.3">
      <c r="D81" s="2"/>
      <c r="E81" s="2"/>
      <c r="F81" s="2"/>
    </row>
    <row r="82" spans="2:6" ht="17.25" thickBot="1" x14ac:dyDescent="0.35">
      <c r="B82" s="11"/>
      <c r="C82" s="11"/>
      <c r="D82" s="11"/>
      <c r="E82" s="11"/>
      <c r="F82" s="11"/>
    </row>
    <row r="83" spans="2:6" ht="16.5" x14ac:dyDescent="0.3">
      <c r="B83" s="2"/>
      <c r="C83" s="2"/>
      <c r="D83" s="2"/>
      <c r="E83" s="2"/>
      <c r="F83" s="2"/>
    </row>
    <row r="84" spans="2:6" ht="19.5" x14ac:dyDescent="0.3">
      <c r="B84" s="9"/>
      <c r="C84" s="2"/>
      <c r="D84" s="2"/>
      <c r="E84" s="2"/>
      <c r="F84" s="2"/>
    </row>
    <row r="85" spans="2:6" ht="16.5" x14ac:dyDescent="0.3">
      <c r="B85" s="7"/>
      <c r="C85" s="2"/>
      <c r="D85" s="2"/>
      <c r="E85" s="2"/>
      <c r="F85" s="2"/>
    </row>
    <row r="86" spans="2:6" ht="16.5" x14ac:dyDescent="0.3">
      <c r="B86" s="7"/>
      <c r="C86" s="2"/>
      <c r="D86" s="2"/>
      <c r="E86" s="2"/>
      <c r="F86" s="2"/>
    </row>
    <row r="87" spans="2:6" ht="16.5" x14ac:dyDescent="0.3">
      <c r="B87" s="7"/>
      <c r="C87" s="2"/>
      <c r="D87" s="2"/>
      <c r="E87" s="2"/>
      <c r="F87" s="2"/>
    </row>
    <row r="88" spans="2:6" ht="16.5" x14ac:dyDescent="0.3">
      <c r="B88" s="7"/>
      <c r="C88" s="2"/>
      <c r="D88" s="2"/>
      <c r="E88" s="2"/>
      <c r="F88" s="2"/>
    </row>
    <row r="89" spans="2:6" ht="16.5" x14ac:dyDescent="0.3">
      <c r="B89" s="7"/>
      <c r="C89" s="2"/>
      <c r="D89" s="2"/>
      <c r="E89" s="2"/>
      <c r="F89" s="2"/>
    </row>
    <row r="90" spans="2:6" ht="16.5" x14ac:dyDescent="0.3">
      <c r="B90" s="7"/>
      <c r="C90" s="2"/>
      <c r="D90" s="2"/>
      <c r="E90" s="2"/>
      <c r="F90" s="2"/>
    </row>
    <row r="91" spans="2:6" ht="16.5" x14ac:dyDescent="0.3">
      <c r="B91" s="7"/>
      <c r="C91" s="2"/>
      <c r="D91" s="2"/>
      <c r="E91" s="2"/>
      <c r="F91" s="2"/>
    </row>
    <row r="92" spans="2:6" ht="16.5" x14ac:dyDescent="0.3">
      <c r="B92" s="7"/>
      <c r="C92" s="2"/>
      <c r="D92" s="2"/>
      <c r="E92" s="2"/>
      <c r="F92" s="2"/>
    </row>
    <row r="93" spans="2:6" ht="16.5" x14ac:dyDescent="0.3">
      <c r="B93" s="7"/>
      <c r="C93" s="2"/>
      <c r="D93" s="2"/>
      <c r="E93" s="2"/>
      <c r="F93" s="2"/>
    </row>
    <row r="94" spans="2:6" ht="16.5" x14ac:dyDescent="0.3">
      <c r="B94" s="7"/>
      <c r="C94" s="2"/>
      <c r="D94" s="2"/>
      <c r="E94" s="2"/>
      <c r="F94" s="2"/>
    </row>
  </sheetData>
  <mergeCells count="15">
    <mergeCell ref="B67:F67"/>
    <mergeCell ref="B75:F75"/>
    <mergeCell ref="B82:F82"/>
    <mergeCell ref="C15:D15"/>
    <mergeCell ref="B18:F18"/>
    <mergeCell ref="B30:F30"/>
    <mergeCell ref="B44:F44"/>
    <mergeCell ref="C53:D53"/>
    <mergeCell ref="B56:F56"/>
    <mergeCell ref="B2:F2"/>
    <mergeCell ref="B5:F5"/>
    <mergeCell ref="C7:D7"/>
    <mergeCell ref="C9:D9"/>
    <mergeCell ref="C11:D11"/>
    <mergeCell ref="C13:D13"/>
  </mergeCells>
  <pageMargins left="0.25" right="0.25" top="0.5" bottom="0.5" header="0.3" footer="0.3"/>
  <pageSetup scale="77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Kitchen Remodel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2026-01-19T14:26:08Z</cp:lastPrinted>
  <dcterms:created xsi:type="dcterms:W3CDTF">2026-01-19T13:51:03Z</dcterms:created>
  <dcterms:modified xsi:type="dcterms:W3CDTF">2026-01-19T14:26:11Z</dcterms:modified>
</cp:coreProperties>
</file>